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4160" windowHeight="9000"/>
  </bookViews>
  <sheets>
    <sheet name="등록금명세 (2)" sheetId="8" r:id="rId1"/>
  </sheets>
  <definedNames>
    <definedName name="_xlnm._FilterDatabase" localSheetId="0" hidden="1">'등록금명세 (2)'!$A$6:$E$61</definedName>
    <definedName name="_xlnm.Print_Area" localSheetId="0">'등록금명세 (2)'!$A$1:$K$62</definedName>
    <definedName name="_xlnm.Print_Titles" localSheetId="0">'등록금명세 (2)'!$3:$5</definedName>
  </definedNames>
  <calcPr calcId="145621"/>
</workbook>
</file>

<file path=xl/calcChain.xml><?xml version="1.0" encoding="utf-8"?>
<calcChain xmlns="http://schemas.openxmlformats.org/spreadsheetml/2006/main">
  <c r="I47" i="8" l="1"/>
  <c r="J47" i="8" s="1"/>
  <c r="E48" i="8"/>
  <c r="I7" i="8"/>
  <c r="E60" i="8"/>
  <c r="J59" i="8"/>
  <c r="J58" i="8"/>
  <c r="J57" i="8"/>
  <c r="J56" i="8"/>
  <c r="H55" i="8"/>
  <c r="I55" i="8" s="1"/>
  <c r="J55" i="8" s="1"/>
  <c r="J54" i="8"/>
  <c r="J53" i="8"/>
  <c r="J52" i="8"/>
  <c r="J51" i="8"/>
  <c r="I50" i="8"/>
  <c r="G49" i="8"/>
  <c r="J49" i="8" s="1"/>
  <c r="E61" i="8"/>
  <c r="J46" i="8"/>
  <c r="J45" i="8"/>
  <c r="J44" i="8"/>
  <c r="J43" i="8"/>
  <c r="J41" i="8"/>
  <c r="J40" i="8"/>
  <c r="J39" i="8"/>
  <c r="J38" i="8"/>
  <c r="J36" i="8"/>
  <c r="J35" i="8"/>
  <c r="J34" i="8"/>
  <c r="J33" i="8"/>
  <c r="J31" i="8"/>
  <c r="J30" i="8"/>
  <c r="J29" i="8"/>
  <c r="J28" i="8"/>
  <c r="J26" i="8"/>
  <c r="J25" i="8"/>
  <c r="J24" i="8"/>
  <c r="J23" i="8"/>
  <c r="J21" i="8"/>
  <c r="J20" i="8"/>
  <c r="J19" i="8"/>
  <c r="J18" i="8"/>
  <c r="H17" i="8"/>
  <c r="I17" i="8" s="1"/>
  <c r="J17" i="8" s="1"/>
  <c r="J16" i="8"/>
  <c r="J15" i="8"/>
  <c r="J14" i="8"/>
  <c r="J13" i="8"/>
  <c r="H12" i="8"/>
  <c r="I12" i="8" s="1"/>
  <c r="J12" i="8" s="1"/>
  <c r="J11" i="8"/>
  <c r="J10" i="8"/>
  <c r="J9" i="8"/>
  <c r="J8" i="8"/>
  <c r="J7" i="8"/>
  <c r="G6" i="8"/>
  <c r="J6" i="8" s="1"/>
  <c r="G48" i="8" l="1"/>
  <c r="I60" i="8"/>
  <c r="H22" i="8"/>
  <c r="J50" i="8"/>
  <c r="J60" i="8" s="1"/>
  <c r="G60" i="8"/>
  <c r="G61" i="8" l="1"/>
  <c r="H27" i="8"/>
  <c r="I22" i="8"/>
  <c r="H32" i="8" l="1"/>
  <c r="I27" i="8"/>
  <c r="J27" i="8" s="1"/>
  <c r="J22" i="8"/>
  <c r="I32" i="8" l="1"/>
  <c r="J32" i="8" s="1"/>
  <c r="H37" i="8"/>
  <c r="I37" i="8" l="1"/>
  <c r="H42" i="8"/>
  <c r="I42" i="8" s="1"/>
  <c r="J42" i="8" s="1"/>
  <c r="J37" i="8" l="1"/>
  <c r="I48" i="8"/>
  <c r="I61" i="8" s="1"/>
  <c r="J48" i="8" l="1"/>
  <c r="J61" i="8" s="1"/>
</calcChain>
</file>

<file path=xl/sharedStrings.xml><?xml version="1.0" encoding="utf-8"?>
<sst xmlns="http://schemas.openxmlformats.org/spreadsheetml/2006/main" count="90" uniqueCount="34">
  <si>
    <t>등 록 금  명 세 서</t>
  </si>
  <si>
    <t>(단위 : 명, 천원)</t>
  </si>
  <si>
    <t>구 분</t>
  </si>
  <si>
    <t>학년별</t>
  </si>
  <si>
    <t>학기</t>
  </si>
  <si>
    <t>구   분
(계열별)</t>
  </si>
  <si>
    <t>학생수</t>
  </si>
  <si>
    <t>입 학 금</t>
  </si>
  <si>
    <t>수 업 료</t>
  </si>
  <si>
    <t>합   계</t>
  </si>
  <si>
    <t>비 고</t>
  </si>
  <si>
    <t>1인당 금액</t>
  </si>
  <si>
    <t>금  액</t>
  </si>
  <si>
    <t>1학년</t>
  </si>
  <si>
    <t>입학금</t>
  </si>
  <si>
    <t>1학기</t>
  </si>
  <si>
    <t>인문사회</t>
  </si>
  <si>
    <t>이학.생과.체육</t>
  </si>
  <si>
    <t>공학.생자.약.예능</t>
  </si>
  <si>
    <t>2학기</t>
  </si>
  <si>
    <t>합        계</t>
  </si>
  <si>
    <t>학  부</t>
    <phoneticPr fontId="7" type="noConversion"/>
  </si>
  <si>
    <t>의예</t>
    <phoneticPr fontId="7" type="noConversion"/>
  </si>
  <si>
    <t>의학</t>
    <phoneticPr fontId="7" type="noConversion"/>
  </si>
  <si>
    <t>2학년</t>
    <phoneticPr fontId="7" type="noConversion"/>
  </si>
  <si>
    <t>3학년</t>
    <phoneticPr fontId="7" type="noConversion"/>
  </si>
  <si>
    <t>※ 예산서에 기재된 등록학생수 기준임.</t>
    <phoneticPr fontId="7" type="noConversion"/>
  </si>
  <si>
    <t>일반대학원</t>
    <phoneticPr fontId="7" type="noConversion"/>
  </si>
  <si>
    <t>1기</t>
    <phoneticPr fontId="7" type="noConversion"/>
  </si>
  <si>
    <t>4학년</t>
    <phoneticPr fontId="7" type="noConversion"/>
  </si>
  <si>
    <t>학부 소계</t>
    <phoneticPr fontId="7" type="noConversion"/>
  </si>
  <si>
    <t>일반대학원 소계</t>
    <phoneticPr fontId="7" type="noConversion"/>
  </si>
  <si>
    <t>계절학기 수강료</t>
    <phoneticPr fontId="7" type="noConversion"/>
  </si>
  <si>
    <t>인문사회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</si>
</sst>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name val="바탕"/>
      <family val="1"/>
      <charset val="129"/>
    </font>
    <font>
      <sz val="18"/>
      <name val="굴림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5" fillId="0" borderId="0"/>
    <xf numFmtId="38" fontId="6" fillId="2" borderId="0" applyNumberFormat="0" applyBorder="0" applyAlignment="0" applyProtection="0"/>
    <xf numFmtId="0" fontId="8" fillId="0" borderId="0">
      <alignment horizontal="left"/>
    </xf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6" fillId="2" borderId="3" applyNumberFormat="0" applyBorder="0" applyAlignment="0" applyProtection="0"/>
    <xf numFmtId="0" fontId="10" fillId="0" borderId="4"/>
    <xf numFmtId="0" fontId="2" fillId="0" borderId="0"/>
    <xf numFmtId="10" fontId="4" fillId="0" borderId="0" applyFont="0" applyFill="0" applyBorder="0" applyAlignment="0" applyProtection="0"/>
    <xf numFmtId="0" fontId="10" fillId="0" borderId="0"/>
    <xf numFmtId="41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</cellStyleXfs>
  <cellXfs count="77">
    <xf numFmtId="0" fontId="0" fillId="0" borderId="0" xfId="0"/>
    <xf numFmtId="3" fontId="0" fillId="0" borderId="0" xfId="0" applyNumberFormat="1" applyAlignment="1">
      <alignment vertical="center"/>
    </xf>
    <xf numFmtId="3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vertical="center"/>
    </xf>
    <xf numFmtId="3" fontId="0" fillId="0" borderId="0" xfId="0" applyNumberFormat="1" applyAlignment="1">
      <alignment horizontal="center" vertical="center"/>
    </xf>
    <xf numFmtId="3" fontId="12" fillId="0" borderId="0" xfId="0" applyNumberFormat="1" applyFont="1" applyAlignment="1">
      <alignment horizontal="centerContinuous"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center"/>
    </xf>
    <xf numFmtId="3" fontId="13" fillId="3" borderId="5" xfId="0" applyNumberFormat="1" applyFont="1" applyFill="1" applyBorder="1" applyAlignment="1">
      <alignment horizontal="centerContinuous" vertical="center"/>
    </xf>
    <xf numFmtId="3" fontId="13" fillId="3" borderId="6" xfId="0" applyNumberFormat="1" applyFont="1" applyFill="1" applyBorder="1" applyAlignment="1">
      <alignment horizontal="center" vertical="center"/>
    </xf>
    <xf numFmtId="41" fontId="13" fillId="0" borderId="7" xfId="11" applyFont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center" vertical="center"/>
    </xf>
    <xf numFmtId="3" fontId="13" fillId="0" borderId="10" xfId="0" applyNumberFormat="1" applyFont="1" applyBorder="1" applyAlignment="1">
      <alignment vertical="center"/>
    </xf>
    <xf numFmtId="3" fontId="13" fillId="0" borderId="11" xfId="0" applyNumberFormat="1" applyFont="1" applyBorder="1" applyAlignment="1">
      <alignment vertical="center"/>
    </xf>
    <xf numFmtId="3" fontId="13" fillId="0" borderId="12" xfId="0" applyNumberFormat="1" applyFont="1" applyBorder="1" applyAlignment="1">
      <alignment horizontal="center" vertical="center"/>
    </xf>
    <xf numFmtId="3" fontId="13" fillId="3" borderId="13" xfId="0" applyNumberFormat="1" applyFont="1" applyFill="1" applyBorder="1" applyAlignment="1">
      <alignment horizontal="centerContinuous" vertical="center"/>
    </xf>
    <xf numFmtId="3" fontId="13" fillId="3" borderId="14" xfId="0" applyNumberFormat="1" applyFont="1" applyFill="1" applyBorder="1" applyAlignment="1">
      <alignment horizontal="centerContinuous" vertical="center"/>
    </xf>
    <xf numFmtId="3" fontId="13" fillId="3" borderId="14" xfId="0" applyNumberFormat="1" applyFont="1" applyFill="1" applyBorder="1" applyAlignment="1">
      <alignment horizontal="center" vertical="center"/>
    </xf>
    <xf numFmtId="3" fontId="13" fillId="3" borderId="14" xfId="0" applyNumberFormat="1" applyFont="1" applyFill="1" applyBorder="1" applyAlignment="1">
      <alignment vertical="center"/>
    </xf>
    <xf numFmtId="3" fontId="14" fillId="0" borderId="0" xfId="0" applyNumberFormat="1" applyFont="1" applyAlignment="1">
      <alignment horizontal="centerContinuous" vertical="center"/>
    </xf>
    <xf numFmtId="3" fontId="13" fillId="0" borderId="9" xfId="0" applyNumberFormat="1" applyFont="1" applyBorder="1" applyAlignment="1">
      <alignment vertical="center"/>
    </xf>
    <xf numFmtId="41" fontId="13" fillId="0" borderId="15" xfId="11" applyFont="1" applyBorder="1" applyAlignment="1">
      <alignment horizontal="center" vertical="center"/>
    </xf>
    <xf numFmtId="3" fontId="13" fillId="0" borderId="16" xfId="0" applyNumberFormat="1" applyFont="1" applyBorder="1" applyAlignment="1">
      <alignment horizontal="center" vertical="center"/>
    </xf>
    <xf numFmtId="3" fontId="13" fillId="0" borderId="5" xfId="0" applyNumberFormat="1" applyFont="1" applyBorder="1" applyAlignment="1">
      <alignment vertical="center"/>
    </xf>
    <xf numFmtId="3" fontId="13" fillId="0" borderId="17" xfId="0" applyNumberFormat="1" applyFont="1" applyBorder="1" applyAlignment="1">
      <alignment vertical="center"/>
    </xf>
    <xf numFmtId="3" fontId="13" fillId="0" borderId="18" xfId="0" applyNumberFormat="1" applyFont="1" applyBorder="1" applyAlignment="1">
      <alignment horizontal="center" vertical="center"/>
    </xf>
    <xf numFmtId="3" fontId="13" fillId="0" borderId="19" xfId="0" applyNumberFormat="1" applyFont="1" applyBorder="1" applyAlignment="1">
      <alignment vertical="center"/>
    </xf>
    <xf numFmtId="3" fontId="13" fillId="0" borderId="18" xfId="0" applyNumberFormat="1" applyFont="1" applyBorder="1" applyAlignment="1">
      <alignment vertical="center"/>
    </xf>
    <xf numFmtId="3" fontId="13" fillId="0" borderId="20" xfId="0" applyNumberFormat="1" applyFont="1" applyBorder="1" applyAlignment="1">
      <alignment vertical="center"/>
    </xf>
    <xf numFmtId="3" fontId="13" fillId="0" borderId="6" xfId="0" applyNumberFormat="1" applyFont="1" applyBorder="1" applyAlignment="1">
      <alignment vertical="center"/>
    </xf>
    <xf numFmtId="3" fontId="13" fillId="0" borderId="22" xfId="0" applyNumberFormat="1" applyFont="1" applyBorder="1" applyAlignment="1">
      <alignment vertical="center"/>
    </xf>
    <xf numFmtId="3" fontId="13" fillId="0" borderId="23" xfId="0" applyNumberFormat="1" applyFont="1" applyBorder="1" applyAlignment="1">
      <alignment vertical="center"/>
    </xf>
    <xf numFmtId="41" fontId="13" fillId="0" borderId="24" xfId="11" applyFont="1" applyBorder="1" applyAlignment="1">
      <alignment horizontal="center" vertical="center"/>
    </xf>
    <xf numFmtId="3" fontId="13" fillId="3" borderId="25" xfId="0" applyNumberFormat="1" applyFont="1" applyFill="1" applyBorder="1" applyAlignment="1">
      <alignment vertical="center"/>
    </xf>
    <xf numFmtId="3" fontId="13" fillId="0" borderId="21" xfId="0" applyNumberFormat="1" applyFont="1" applyBorder="1" applyAlignment="1">
      <alignment vertical="center"/>
    </xf>
    <xf numFmtId="3" fontId="13" fillId="0" borderId="25" xfId="0" applyNumberFormat="1" applyFont="1" applyBorder="1" applyAlignment="1">
      <alignment vertical="center"/>
    </xf>
    <xf numFmtId="3" fontId="13" fillId="0" borderId="12" xfId="0" applyNumberFormat="1" applyFont="1" applyBorder="1" applyAlignment="1">
      <alignment vertical="center"/>
    </xf>
    <xf numFmtId="3" fontId="13" fillId="0" borderId="26" xfId="0" applyNumberFormat="1" applyFont="1" applyBorder="1" applyAlignment="1">
      <alignment vertical="center"/>
    </xf>
    <xf numFmtId="3" fontId="13" fillId="0" borderId="27" xfId="0" applyNumberFormat="1" applyFont="1" applyBorder="1" applyAlignment="1">
      <alignment vertical="center"/>
    </xf>
    <xf numFmtId="3" fontId="13" fillId="0" borderId="28" xfId="0" applyNumberFormat="1" applyFont="1" applyBorder="1" applyAlignment="1">
      <alignment vertical="center"/>
    </xf>
    <xf numFmtId="3" fontId="13" fillId="0" borderId="14" xfId="0" applyNumberFormat="1" applyFont="1" applyBorder="1" applyAlignment="1">
      <alignment vertical="center"/>
    </xf>
    <xf numFmtId="3" fontId="13" fillId="0" borderId="29" xfId="0" applyNumberFormat="1" applyFont="1" applyBorder="1" applyAlignment="1">
      <alignment vertical="center"/>
    </xf>
    <xf numFmtId="41" fontId="13" fillId="0" borderId="7" xfId="1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3" fontId="13" fillId="0" borderId="9" xfId="0" applyNumberFormat="1" applyFont="1" applyFill="1" applyBorder="1" applyAlignment="1">
      <alignment horizontal="center" vertical="center"/>
    </xf>
    <xf numFmtId="3" fontId="13" fillId="0" borderId="9" xfId="0" applyNumberFormat="1" applyFont="1" applyFill="1" applyBorder="1" applyAlignment="1">
      <alignment vertical="center"/>
    </xf>
    <xf numFmtId="3" fontId="13" fillId="0" borderId="10" xfId="0" applyNumberFormat="1" applyFont="1" applyFill="1" applyBorder="1" applyAlignment="1">
      <alignment vertical="center"/>
    </xf>
    <xf numFmtId="3" fontId="13" fillId="0" borderId="20" xfId="0" applyNumberFormat="1" applyFont="1" applyFill="1" applyBorder="1" applyAlignment="1">
      <alignment vertical="center"/>
    </xf>
    <xf numFmtId="3" fontId="13" fillId="0" borderId="11" xfId="0" applyNumberFormat="1" applyFont="1" applyFill="1" applyBorder="1" applyAlignment="1">
      <alignment vertical="center"/>
    </xf>
    <xf numFmtId="3" fontId="11" fillId="0" borderId="0" xfId="0" applyNumberFormat="1" applyFont="1" applyFill="1" applyAlignment="1">
      <alignment vertical="center"/>
    </xf>
    <xf numFmtId="3" fontId="13" fillId="0" borderId="12" xfId="0" applyNumberFormat="1" applyFont="1" applyFill="1" applyBorder="1" applyAlignment="1">
      <alignment horizontal="center" vertical="center"/>
    </xf>
    <xf numFmtId="3" fontId="13" fillId="0" borderId="21" xfId="0" applyNumberFormat="1" applyFont="1" applyFill="1" applyBorder="1" applyAlignment="1">
      <alignment horizontal="center" vertical="center"/>
    </xf>
    <xf numFmtId="3" fontId="13" fillId="0" borderId="6" xfId="0" applyNumberFormat="1" applyFont="1" applyFill="1" applyBorder="1" applyAlignment="1">
      <alignment vertical="center"/>
    </xf>
    <xf numFmtId="3" fontId="13" fillId="0" borderId="22" xfId="0" applyNumberFormat="1" applyFont="1" applyFill="1" applyBorder="1" applyAlignment="1">
      <alignment vertical="center"/>
    </xf>
    <xf numFmtId="3" fontId="13" fillId="0" borderId="23" xfId="0" applyNumberFormat="1" applyFont="1" applyFill="1" applyBorder="1" applyAlignment="1">
      <alignment vertical="center"/>
    </xf>
    <xf numFmtId="3" fontId="13" fillId="0" borderId="16" xfId="0" applyNumberFormat="1" applyFont="1" applyFill="1" applyBorder="1" applyAlignment="1">
      <alignment horizontal="center" vertical="center"/>
    </xf>
    <xf numFmtId="41" fontId="13" fillId="0" borderId="24" xfId="11" applyFont="1" applyFill="1" applyBorder="1" applyAlignment="1">
      <alignment horizontal="center" vertical="center"/>
    </xf>
    <xf numFmtId="3" fontId="13" fillId="0" borderId="16" xfId="0" applyNumberFormat="1" applyFont="1" applyFill="1" applyBorder="1" applyAlignment="1">
      <alignment vertical="center"/>
    </xf>
    <xf numFmtId="3" fontId="13" fillId="0" borderId="5" xfId="0" applyNumberFormat="1" applyFont="1" applyFill="1" applyBorder="1" applyAlignment="1">
      <alignment vertical="center"/>
    </xf>
    <xf numFmtId="3" fontId="13" fillId="0" borderId="18" xfId="0" applyNumberFormat="1" applyFont="1" applyFill="1" applyBorder="1" applyAlignment="1">
      <alignment vertical="center"/>
    </xf>
    <xf numFmtId="3" fontId="13" fillId="0" borderId="17" xfId="0" applyNumberFormat="1" applyFont="1" applyFill="1" applyBorder="1" applyAlignment="1">
      <alignment vertical="center"/>
    </xf>
    <xf numFmtId="3" fontId="13" fillId="3" borderId="32" xfId="0" applyNumberFormat="1" applyFont="1" applyFill="1" applyBorder="1" applyAlignment="1">
      <alignment horizontal="center" vertical="center"/>
    </xf>
    <xf numFmtId="3" fontId="13" fillId="3" borderId="25" xfId="0" applyNumberFormat="1" applyFont="1" applyFill="1" applyBorder="1" applyAlignment="1">
      <alignment horizontal="center" vertical="center"/>
    </xf>
    <xf numFmtId="3" fontId="13" fillId="0" borderId="30" xfId="0" applyNumberFormat="1" applyFont="1" applyBorder="1" applyAlignment="1">
      <alignment horizontal="center" vertical="center"/>
    </xf>
    <xf numFmtId="3" fontId="13" fillId="0" borderId="28" xfId="0" applyNumberFormat="1" applyFont="1" applyBorder="1" applyAlignment="1">
      <alignment horizontal="center" vertical="center"/>
    </xf>
    <xf numFmtId="41" fontId="13" fillId="0" borderId="31" xfId="11" applyFont="1" applyBorder="1" applyAlignment="1">
      <alignment horizontal="center" vertical="center"/>
    </xf>
    <xf numFmtId="41" fontId="13" fillId="0" borderId="2" xfId="11" applyFont="1" applyBorder="1" applyAlignment="1">
      <alignment horizontal="center" vertical="center"/>
    </xf>
    <xf numFmtId="41" fontId="13" fillId="0" borderId="28" xfId="11" applyFont="1" applyBorder="1" applyAlignment="1">
      <alignment horizontal="center" vertical="center"/>
    </xf>
    <xf numFmtId="3" fontId="13" fillId="0" borderId="18" xfId="0" applyNumberFormat="1" applyFont="1" applyBorder="1" applyAlignment="1">
      <alignment horizontal="center" vertical="center"/>
    </xf>
    <xf numFmtId="3" fontId="13" fillId="0" borderId="19" xfId="0" applyNumberFormat="1" applyFont="1" applyBorder="1" applyAlignment="1">
      <alignment horizontal="center" vertical="center"/>
    </xf>
    <xf numFmtId="3" fontId="13" fillId="3" borderId="15" xfId="0" applyNumberFormat="1" applyFont="1" applyFill="1" applyBorder="1" applyAlignment="1">
      <alignment horizontal="center" vertical="center"/>
    </xf>
    <xf numFmtId="3" fontId="13" fillId="3" borderId="24" xfId="0" applyNumberFormat="1" applyFont="1" applyFill="1" applyBorder="1" applyAlignment="1">
      <alignment horizontal="center" vertical="center"/>
    </xf>
    <xf numFmtId="3" fontId="13" fillId="3" borderId="16" xfId="0" applyNumberFormat="1" applyFont="1" applyFill="1" applyBorder="1" applyAlignment="1">
      <alignment horizontal="center" vertical="center"/>
    </xf>
    <xf numFmtId="3" fontId="13" fillId="3" borderId="21" xfId="0" applyNumberFormat="1" applyFont="1" applyFill="1" applyBorder="1" applyAlignment="1">
      <alignment horizontal="center" vertical="center"/>
    </xf>
    <xf numFmtId="3" fontId="13" fillId="3" borderId="16" xfId="0" applyNumberFormat="1" applyFont="1" applyFill="1" applyBorder="1" applyAlignment="1">
      <alignment horizontal="center" vertical="center" wrapText="1"/>
    </xf>
    <xf numFmtId="3" fontId="13" fillId="3" borderId="21" xfId="0" applyNumberFormat="1" applyFont="1" applyFill="1" applyBorder="1" applyAlignment="1">
      <alignment horizontal="center" vertical="center" wrapText="1"/>
    </xf>
  </cellXfs>
  <cellStyles count="14">
    <cellStyle name="category" xfId="1"/>
    <cellStyle name="Grey" xfId="2"/>
    <cellStyle name="HEADER" xfId="3"/>
    <cellStyle name="Header1" xfId="4"/>
    <cellStyle name="Header2" xfId="5"/>
    <cellStyle name="Input [yellow]" xfId="6"/>
    <cellStyle name="Model" xfId="7"/>
    <cellStyle name="Normal - Style1" xfId="8"/>
    <cellStyle name="Percent [2]" xfId="9"/>
    <cellStyle name="subhead" xfId="10"/>
    <cellStyle name="쉼표 [0]" xfId="11" builtinId="6"/>
    <cellStyle name="콤마 [0]_1" xfId="12"/>
    <cellStyle name="콤마_1" xfId="1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5"/>
  <sheetViews>
    <sheetView showGridLines="0" tabSelected="1" view="pageBreakPreview" topLeftCell="A55" zoomScale="90" zoomScaleNormal="100" workbookViewId="0">
      <selection activeCell="E19" sqref="E19"/>
    </sheetView>
  </sheetViews>
  <sheetFormatPr defaultRowHeight="13.5" x14ac:dyDescent="0.15"/>
  <cols>
    <col min="1" max="3" width="9.21875" style="1" customWidth="1"/>
    <col min="4" max="4" width="18.6640625" style="1" customWidth="1"/>
    <col min="5" max="5" width="7.6640625" style="1" customWidth="1"/>
    <col min="6" max="10" width="10.5546875" style="1" customWidth="1"/>
    <col min="11" max="11" width="8" style="1" customWidth="1"/>
    <col min="12" max="16384" width="8.88671875" style="1"/>
  </cols>
  <sheetData>
    <row r="1" spans="1:11" ht="25.5" x14ac:dyDescent="0.15">
      <c r="A1" s="20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x14ac:dyDescent="0.1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18.75" customHeight="1" x14ac:dyDescent="0.15">
      <c r="A3" s="6"/>
      <c r="B3" s="6"/>
      <c r="C3" s="6"/>
      <c r="D3" s="6"/>
      <c r="E3" s="6"/>
      <c r="F3" s="6"/>
      <c r="G3" s="6"/>
      <c r="H3" s="6"/>
      <c r="I3" s="6"/>
      <c r="J3" s="7"/>
      <c r="K3" s="7" t="s">
        <v>1</v>
      </c>
    </row>
    <row r="4" spans="1:11" s="2" customFormat="1" ht="18" customHeight="1" x14ac:dyDescent="0.15">
      <c r="A4" s="71" t="s">
        <v>2</v>
      </c>
      <c r="B4" s="73" t="s">
        <v>3</v>
      </c>
      <c r="C4" s="73" t="s">
        <v>4</v>
      </c>
      <c r="D4" s="75" t="s">
        <v>5</v>
      </c>
      <c r="E4" s="73" t="s">
        <v>6</v>
      </c>
      <c r="F4" s="8" t="s">
        <v>7</v>
      </c>
      <c r="G4" s="8"/>
      <c r="H4" s="8" t="s">
        <v>8</v>
      </c>
      <c r="I4" s="8"/>
      <c r="J4" s="73" t="s">
        <v>9</v>
      </c>
      <c r="K4" s="62" t="s">
        <v>10</v>
      </c>
    </row>
    <row r="5" spans="1:11" s="2" customFormat="1" ht="18" customHeight="1" x14ac:dyDescent="0.15">
      <c r="A5" s="72"/>
      <c r="B5" s="74"/>
      <c r="C5" s="74"/>
      <c r="D5" s="76"/>
      <c r="E5" s="74"/>
      <c r="F5" s="9" t="s">
        <v>11</v>
      </c>
      <c r="G5" s="9" t="s">
        <v>12</v>
      </c>
      <c r="H5" s="9" t="s">
        <v>11</v>
      </c>
      <c r="I5" s="9" t="s">
        <v>12</v>
      </c>
      <c r="J5" s="74"/>
      <c r="K5" s="63"/>
    </row>
    <row r="6" spans="1:11" s="3" customFormat="1" ht="18" customHeight="1" x14ac:dyDescent="0.15">
      <c r="A6" s="22" t="s">
        <v>21</v>
      </c>
      <c r="B6" s="23" t="s">
        <v>13</v>
      </c>
      <c r="C6" s="26"/>
      <c r="D6" s="27" t="s">
        <v>14</v>
      </c>
      <c r="E6" s="24">
        <v>114</v>
      </c>
      <c r="F6" s="24">
        <v>938</v>
      </c>
      <c r="G6" s="24">
        <f>E6*F6</f>
        <v>106932</v>
      </c>
      <c r="H6" s="24"/>
      <c r="I6" s="24"/>
      <c r="J6" s="28">
        <f>G6</f>
        <v>106932</v>
      </c>
      <c r="K6" s="25"/>
    </row>
    <row r="7" spans="1:11" s="50" customFormat="1" ht="18" customHeight="1" x14ac:dyDescent="0.15">
      <c r="A7" s="43"/>
      <c r="B7" s="44"/>
      <c r="C7" s="45" t="s">
        <v>15</v>
      </c>
      <c r="D7" s="46" t="s">
        <v>16</v>
      </c>
      <c r="E7" s="47">
        <v>104</v>
      </c>
      <c r="F7" s="47"/>
      <c r="G7" s="47"/>
      <c r="H7" s="47">
        <v>3282</v>
      </c>
      <c r="I7" s="47">
        <f>$E7*H7</f>
        <v>341328</v>
      </c>
      <c r="J7" s="48">
        <f t="shared" ref="J7:J45" si="0">G7+I7</f>
        <v>341328</v>
      </c>
      <c r="K7" s="49"/>
    </row>
    <row r="8" spans="1:11" s="50" customFormat="1" ht="18" customHeight="1" x14ac:dyDescent="0.15">
      <c r="A8" s="43"/>
      <c r="B8" s="44"/>
      <c r="C8" s="44"/>
      <c r="D8" s="47" t="s">
        <v>17</v>
      </c>
      <c r="E8" s="47"/>
      <c r="F8" s="47"/>
      <c r="G8" s="47"/>
      <c r="H8" s="47"/>
      <c r="I8" s="47"/>
      <c r="J8" s="48">
        <f t="shared" si="0"/>
        <v>0</v>
      </c>
      <c r="K8" s="49"/>
    </row>
    <row r="9" spans="1:11" s="50" customFormat="1" ht="18" customHeight="1" x14ac:dyDescent="0.15">
      <c r="A9" s="43"/>
      <c r="B9" s="44"/>
      <c r="C9" s="44"/>
      <c r="D9" s="47" t="s">
        <v>18</v>
      </c>
      <c r="E9" s="47"/>
      <c r="F9" s="47"/>
      <c r="G9" s="47"/>
      <c r="H9" s="47"/>
      <c r="I9" s="47"/>
      <c r="J9" s="48">
        <f t="shared" si="0"/>
        <v>0</v>
      </c>
      <c r="K9" s="49"/>
    </row>
    <row r="10" spans="1:11" s="50" customFormat="1" ht="18" customHeight="1" x14ac:dyDescent="0.15">
      <c r="A10" s="43"/>
      <c r="B10" s="44"/>
      <c r="C10" s="44"/>
      <c r="D10" s="47" t="s">
        <v>22</v>
      </c>
      <c r="E10" s="47"/>
      <c r="F10" s="47"/>
      <c r="G10" s="47"/>
      <c r="H10" s="47"/>
      <c r="I10" s="47"/>
      <c r="J10" s="48">
        <f t="shared" si="0"/>
        <v>0</v>
      </c>
      <c r="K10" s="49"/>
    </row>
    <row r="11" spans="1:11" s="50" customFormat="1" ht="18" customHeight="1" x14ac:dyDescent="0.15">
      <c r="A11" s="43"/>
      <c r="B11" s="44"/>
      <c r="C11" s="51"/>
      <c r="D11" s="47" t="s">
        <v>23</v>
      </c>
      <c r="E11" s="47"/>
      <c r="F11" s="47"/>
      <c r="G11" s="47"/>
      <c r="H11" s="47"/>
      <c r="I11" s="47"/>
      <c r="J11" s="48">
        <f t="shared" si="0"/>
        <v>0</v>
      </c>
      <c r="K11" s="49"/>
    </row>
    <row r="12" spans="1:11" s="50" customFormat="1" ht="18" customHeight="1" x14ac:dyDescent="0.15">
      <c r="A12" s="43"/>
      <c r="B12" s="44"/>
      <c r="C12" s="45" t="s">
        <v>19</v>
      </c>
      <c r="D12" s="46" t="s">
        <v>16</v>
      </c>
      <c r="E12" s="47">
        <v>104</v>
      </c>
      <c r="F12" s="47"/>
      <c r="G12" s="47"/>
      <c r="H12" s="47">
        <f>H7</f>
        <v>3282</v>
      </c>
      <c r="I12" s="47">
        <f>$E12*H12</f>
        <v>341328</v>
      </c>
      <c r="J12" s="48">
        <f t="shared" si="0"/>
        <v>341328</v>
      </c>
      <c r="K12" s="49"/>
    </row>
    <row r="13" spans="1:11" s="50" customFormat="1" ht="18" customHeight="1" x14ac:dyDescent="0.15">
      <c r="A13" s="43"/>
      <c r="B13" s="44"/>
      <c r="C13" s="44"/>
      <c r="D13" s="47" t="s">
        <v>17</v>
      </c>
      <c r="E13" s="47"/>
      <c r="F13" s="47"/>
      <c r="G13" s="47"/>
      <c r="H13" s="47"/>
      <c r="I13" s="47"/>
      <c r="J13" s="48">
        <f t="shared" si="0"/>
        <v>0</v>
      </c>
      <c r="K13" s="49"/>
    </row>
    <row r="14" spans="1:11" s="50" customFormat="1" ht="18" customHeight="1" x14ac:dyDescent="0.15">
      <c r="A14" s="43"/>
      <c r="B14" s="44"/>
      <c r="C14" s="44"/>
      <c r="D14" s="47" t="s">
        <v>18</v>
      </c>
      <c r="E14" s="47"/>
      <c r="F14" s="47"/>
      <c r="G14" s="47"/>
      <c r="H14" s="47"/>
      <c r="I14" s="47"/>
      <c r="J14" s="48">
        <f t="shared" si="0"/>
        <v>0</v>
      </c>
      <c r="K14" s="49"/>
    </row>
    <row r="15" spans="1:11" s="50" customFormat="1" ht="18" customHeight="1" x14ac:dyDescent="0.15">
      <c r="A15" s="43"/>
      <c r="B15" s="44"/>
      <c r="C15" s="44"/>
      <c r="D15" s="47" t="s">
        <v>22</v>
      </c>
      <c r="E15" s="47"/>
      <c r="F15" s="47"/>
      <c r="G15" s="47"/>
      <c r="H15" s="47"/>
      <c r="I15" s="47"/>
      <c r="J15" s="48">
        <f t="shared" si="0"/>
        <v>0</v>
      </c>
      <c r="K15" s="49"/>
    </row>
    <row r="16" spans="1:11" s="50" customFormat="1" ht="18" customHeight="1" x14ac:dyDescent="0.15">
      <c r="A16" s="43"/>
      <c r="B16" s="52"/>
      <c r="C16" s="52"/>
      <c r="D16" s="53" t="s">
        <v>23</v>
      </c>
      <c r="E16" s="53"/>
      <c r="F16" s="53"/>
      <c r="G16" s="53"/>
      <c r="H16" s="53"/>
      <c r="I16" s="53"/>
      <c r="J16" s="54">
        <f t="shared" si="0"/>
        <v>0</v>
      </c>
      <c r="K16" s="55"/>
    </row>
    <row r="17" spans="1:11" s="50" customFormat="1" ht="18" customHeight="1" x14ac:dyDescent="0.15">
      <c r="A17" s="43"/>
      <c r="B17" s="56" t="s">
        <v>24</v>
      </c>
      <c r="C17" s="45" t="s">
        <v>15</v>
      </c>
      <c r="D17" s="46" t="s">
        <v>16</v>
      </c>
      <c r="E17" s="47">
        <v>157</v>
      </c>
      <c r="F17" s="47"/>
      <c r="G17" s="47"/>
      <c r="H17" s="47">
        <f>H12</f>
        <v>3282</v>
      </c>
      <c r="I17" s="47">
        <f>$E17*H17</f>
        <v>515274</v>
      </c>
      <c r="J17" s="48">
        <f t="shared" si="0"/>
        <v>515274</v>
      </c>
      <c r="K17" s="49"/>
    </row>
    <row r="18" spans="1:11" s="50" customFormat="1" ht="18" customHeight="1" x14ac:dyDescent="0.15">
      <c r="A18" s="43"/>
      <c r="B18" s="44"/>
      <c r="C18" s="44"/>
      <c r="D18" s="47" t="s">
        <v>17</v>
      </c>
      <c r="E18" s="47"/>
      <c r="F18" s="47"/>
      <c r="G18" s="47"/>
      <c r="H18" s="47"/>
      <c r="I18" s="47"/>
      <c r="J18" s="48">
        <f t="shared" si="0"/>
        <v>0</v>
      </c>
      <c r="K18" s="49"/>
    </row>
    <row r="19" spans="1:11" s="50" customFormat="1" ht="18" customHeight="1" x14ac:dyDescent="0.15">
      <c r="A19" s="43"/>
      <c r="B19" s="44"/>
      <c r="C19" s="44"/>
      <c r="D19" s="47" t="s">
        <v>18</v>
      </c>
      <c r="E19" s="47"/>
      <c r="F19" s="47"/>
      <c r="G19" s="47"/>
      <c r="H19" s="47"/>
      <c r="I19" s="47"/>
      <c r="J19" s="48">
        <f t="shared" si="0"/>
        <v>0</v>
      </c>
      <c r="K19" s="49"/>
    </row>
    <row r="20" spans="1:11" s="50" customFormat="1" ht="18" customHeight="1" x14ac:dyDescent="0.15">
      <c r="A20" s="43"/>
      <c r="B20" s="44"/>
      <c r="C20" s="44"/>
      <c r="D20" s="47" t="s">
        <v>22</v>
      </c>
      <c r="E20" s="47"/>
      <c r="F20" s="47"/>
      <c r="G20" s="47"/>
      <c r="H20" s="47"/>
      <c r="I20" s="47"/>
      <c r="J20" s="48">
        <f t="shared" si="0"/>
        <v>0</v>
      </c>
      <c r="K20" s="49"/>
    </row>
    <row r="21" spans="1:11" s="50" customFormat="1" ht="18" customHeight="1" x14ac:dyDescent="0.15">
      <c r="A21" s="43"/>
      <c r="B21" s="44"/>
      <c r="C21" s="51"/>
      <c r="D21" s="47" t="s">
        <v>23</v>
      </c>
      <c r="E21" s="47"/>
      <c r="F21" s="47"/>
      <c r="G21" s="47"/>
      <c r="H21" s="47"/>
      <c r="I21" s="47"/>
      <c r="J21" s="48">
        <f t="shared" si="0"/>
        <v>0</v>
      </c>
      <c r="K21" s="49"/>
    </row>
    <row r="22" spans="1:11" s="50" customFormat="1" ht="18" customHeight="1" x14ac:dyDescent="0.15">
      <c r="A22" s="43"/>
      <c r="B22" s="44"/>
      <c r="C22" s="45" t="s">
        <v>19</v>
      </c>
      <c r="D22" s="46" t="s">
        <v>16</v>
      </c>
      <c r="E22" s="47">
        <v>157</v>
      </c>
      <c r="F22" s="47"/>
      <c r="G22" s="47"/>
      <c r="H22" s="47">
        <f>H17</f>
        <v>3282</v>
      </c>
      <c r="I22" s="47">
        <f>$E22*H22</f>
        <v>515274</v>
      </c>
      <c r="J22" s="48">
        <f t="shared" si="0"/>
        <v>515274</v>
      </c>
      <c r="K22" s="49"/>
    </row>
    <row r="23" spans="1:11" s="50" customFormat="1" ht="18" customHeight="1" x14ac:dyDescent="0.15">
      <c r="A23" s="43"/>
      <c r="B23" s="44"/>
      <c r="C23" s="44"/>
      <c r="D23" s="47" t="s">
        <v>17</v>
      </c>
      <c r="E23" s="47"/>
      <c r="F23" s="47"/>
      <c r="G23" s="47"/>
      <c r="H23" s="47"/>
      <c r="I23" s="47"/>
      <c r="J23" s="48">
        <f t="shared" si="0"/>
        <v>0</v>
      </c>
      <c r="K23" s="49"/>
    </row>
    <row r="24" spans="1:11" s="50" customFormat="1" ht="18" customHeight="1" x14ac:dyDescent="0.15">
      <c r="A24" s="43"/>
      <c r="B24" s="44"/>
      <c r="C24" s="44"/>
      <c r="D24" s="47" t="s">
        <v>18</v>
      </c>
      <c r="E24" s="47"/>
      <c r="F24" s="47"/>
      <c r="G24" s="47"/>
      <c r="H24" s="47"/>
      <c r="I24" s="47"/>
      <c r="J24" s="48">
        <f t="shared" si="0"/>
        <v>0</v>
      </c>
      <c r="K24" s="49"/>
    </row>
    <row r="25" spans="1:11" s="50" customFormat="1" ht="18" customHeight="1" x14ac:dyDescent="0.15">
      <c r="A25" s="43"/>
      <c r="B25" s="44"/>
      <c r="C25" s="44"/>
      <c r="D25" s="47" t="s">
        <v>22</v>
      </c>
      <c r="E25" s="47"/>
      <c r="F25" s="47"/>
      <c r="G25" s="47"/>
      <c r="H25" s="47"/>
      <c r="I25" s="47"/>
      <c r="J25" s="48">
        <f t="shared" si="0"/>
        <v>0</v>
      </c>
      <c r="K25" s="49"/>
    </row>
    <row r="26" spans="1:11" s="50" customFormat="1" ht="18" customHeight="1" x14ac:dyDescent="0.15">
      <c r="A26" s="57"/>
      <c r="B26" s="52"/>
      <c r="C26" s="52"/>
      <c r="D26" s="53" t="s">
        <v>23</v>
      </c>
      <c r="E26" s="53"/>
      <c r="F26" s="53"/>
      <c r="G26" s="53"/>
      <c r="H26" s="53"/>
      <c r="I26" s="53"/>
      <c r="J26" s="54">
        <f t="shared" si="0"/>
        <v>0</v>
      </c>
      <c r="K26" s="55"/>
    </row>
    <row r="27" spans="1:11" s="50" customFormat="1" ht="19.5" customHeight="1" x14ac:dyDescent="0.15">
      <c r="A27" s="43"/>
      <c r="B27" s="56" t="s">
        <v>25</v>
      </c>
      <c r="C27" s="56" t="s">
        <v>15</v>
      </c>
      <c r="D27" s="58" t="s">
        <v>16</v>
      </c>
      <c r="E27" s="59">
        <v>110</v>
      </c>
      <c r="F27" s="59"/>
      <c r="G27" s="59"/>
      <c r="H27" s="59">
        <f>H22</f>
        <v>3282</v>
      </c>
      <c r="I27" s="59">
        <f>$E27*H27</f>
        <v>361020</v>
      </c>
      <c r="J27" s="60">
        <f t="shared" si="0"/>
        <v>361020</v>
      </c>
      <c r="K27" s="61"/>
    </row>
    <row r="28" spans="1:11" s="50" customFormat="1" ht="19.5" customHeight="1" x14ac:dyDescent="0.15">
      <c r="A28" s="43"/>
      <c r="B28" s="44"/>
      <c r="C28" s="44"/>
      <c r="D28" s="47" t="s">
        <v>17</v>
      </c>
      <c r="E28" s="47"/>
      <c r="F28" s="47"/>
      <c r="G28" s="47"/>
      <c r="H28" s="47"/>
      <c r="I28" s="47"/>
      <c r="J28" s="48">
        <f t="shared" si="0"/>
        <v>0</v>
      </c>
      <c r="K28" s="49"/>
    </row>
    <row r="29" spans="1:11" s="50" customFormat="1" ht="19.5" customHeight="1" x14ac:dyDescent="0.15">
      <c r="A29" s="43"/>
      <c r="B29" s="44"/>
      <c r="C29" s="44"/>
      <c r="D29" s="47" t="s">
        <v>18</v>
      </c>
      <c r="E29" s="47"/>
      <c r="F29" s="47"/>
      <c r="G29" s="47"/>
      <c r="H29" s="47"/>
      <c r="I29" s="47"/>
      <c r="J29" s="48">
        <f t="shared" si="0"/>
        <v>0</v>
      </c>
      <c r="K29" s="49"/>
    </row>
    <row r="30" spans="1:11" s="50" customFormat="1" ht="19.5" customHeight="1" x14ac:dyDescent="0.15">
      <c r="A30" s="43"/>
      <c r="B30" s="44"/>
      <c r="C30" s="44"/>
      <c r="D30" s="47" t="s">
        <v>22</v>
      </c>
      <c r="E30" s="47"/>
      <c r="F30" s="47"/>
      <c r="G30" s="47"/>
      <c r="H30" s="47"/>
      <c r="I30" s="47"/>
      <c r="J30" s="48">
        <f t="shared" si="0"/>
        <v>0</v>
      </c>
      <c r="K30" s="49"/>
    </row>
    <row r="31" spans="1:11" s="50" customFormat="1" ht="19.5" customHeight="1" x14ac:dyDescent="0.15">
      <c r="A31" s="43"/>
      <c r="B31" s="44"/>
      <c r="C31" s="51"/>
      <c r="D31" s="47" t="s">
        <v>23</v>
      </c>
      <c r="E31" s="47"/>
      <c r="F31" s="47"/>
      <c r="G31" s="47"/>
      <c r="H31" s="47"/>
      <c r="I31" s="47"/>
      <c r="J31" s="48">
        <f t="shared" si="0"/>
        <v>0</v>
      </c>
      <c r="K31" s="49"/>
    </row>
    <row r="32" spans="1:11" s="50" customFormat="1" ht="19.5" customHeight="1" x14ac:dyDescent="0.15">
      <c r="A32" s="43"/>
      <c r="B32" s="44"/>
      <c r="C32" s="45" t="s">
        <v>19</v>
      </c>
      <c r="D32" s="46" t="s">
        <v>16</v>
      </c>
      <c r="E32" s="47">
        <v>110</v>
      </c>
      <c r="F32" s="47"/>
      <c r="G32" s="47"/>
      <c r="H32" s="47">
        <f>H27</f>
        <v>3282</v>
      </c>
      <c r="I32" s="47">
        <f>$E32*H32</f>
        <v>361020</v>
      </c>
      <c r="J32" s="48">
        <f t="shared" si="0"/>
        <v>361020</v>
      </c>
      <c r="K32" s="49"/>
    </row>
    <row r="33" spans="1:11" s="50" customFormat="1" ht="19.5" customHeight="1" x14ac:dyDescent="0.15">
      <c r="A33" s="43"/>
      <c r="B33" s="44"/>
      <c r="C33" s="44"/>
      <c r="D33" s="47" t="s">
        <v>17</v>
      </c>
      <c r="E33" s="47"/>
      <c r="F33" s="47"/>
      <c r="G33" s="47"/>
      <c r="H33" s="47"/>
      <c r="I33" s="47"/>
      <c r="J33" s="48">
        <f t="shared" si="0"/>
        <v>0</v>
      </c>
      <c r="K33" s="49"/>
    </row>
    <row r="34" spans="1:11" s="50" customFormat="1" ht="19.5" customHeight="1" x14ac:dyDescent="0.15">
      <c r="A34" s="43"/>
      <c r="B34" s="44"/>
      <c r="C34" s="44"/>
      <c r="D34" s="47" t="s">
        <v>18</v>
      </c>
      <c r="E34" s="47"/>
      <c r="F34" s="47"/>
      <c r="G34" s="47"/>
      <c r="H34" s="47"/>
      <c r="I34" s="47"/>
      <c r="J34" s="48">
        <f t="shared" si="0"/>
        <v>0</v>
      </c>
      <c r="K34" s="49"/>
    </row>
    <row r="35" spans="1:11" s="50" customFormat="1" ht="19.5" customHeight="1" x14ac:dyDescent="0.15">
      <c r="A35" s="43"/>
      <c r="B35" s="44"/>
      <c r="C35" s="44"/>
      <c r="D35" s="47" t="s">
        <v>22</v>
      </c>
      <c r="E35" s="47"/>
      <c r="F35" s="47"/>
      <c r="G35" s="47"/>
      <c r="H35" s="47"/>
      <c r="I35" s="47"/>
      <c r="J35" s="48">
        <f t="shared" si="0"/>
        <v>0</v>
      </c>
      <c r="K35" s="49"/>
    </row>
    <row r="36" spans="1:11" s="50" customFormat="1" ht="19.5" customHeight="1" x14ac:dyDescent="0.15">
      <c r="A36" s="43"/>
      <c r="B36" s="52"/>
      <c r="C36" s="52"/>
      <c r="D36" s="53" t="s">
        <v>23</v>
      </c>
      <c r="E36" s="53"/>
      <c r="F36" s="53"/>
      <c r="G36" s="53"/>
      <c r="H36" s="53"/>
      <c r="I36" s="53"/>
      <c r="J36" s="54">
        <f t="shared" si="0"/>
        <v>0</v>
      </c>
      <c r="K36" s="55"/>
    </row>
    <row r="37" spans="1:11" s="50" customFormat="1" ht="19.5" customHeight="1" x14ac:dyDescent="0.15">
      <c r="A37" s="43"/>
      <c r="B37" s="56" t="s">
        <v>29</v>
      </c>
      <c r="C37" s="45" t="s">
        <v>15</v>
      </c>
      <c r="D37" s="46" t="s">
        <v>16</v>
      </c>
      <c r="E37" s="47">
        <v>80</v>
      </c>
      <c r="F37" s="47"/>
      <c r="G37" s="47"/>
      <c r="H37" s="47">
        <f>H32</f>
        <v>3282</v>
      </c>
      <c r="I37" s="47">
        <f>$E37*H37</f>
        <v>262560</v>
      </c>
      <c r="J37" s="48">
        <f t="shared" si="0"/>
        <v>262560</v>
      </c>
      <c r="K37" s="49"/>
    </row>
    <row r="38" spans="1:11" s="50" customFormat="1" ht="19.5" customHeight="1" x14ac:dyDescent="0.15">
      <c r="A38" s="43"/>
      <c r="B38" s="44"/>
      <c r="C38" s="44"/>
      <c r="D38" s="47" t="s">
        <v>17</v>
      </c>
      <c r="E38" s="47"/>
      <c r="F38" s="47"/>
      <c r="G38" s="47"/>
      <c r="H38" s="47"/>
      <c r="I38" s="47"/>
      <c r="J38" s="48">
        <f t="shared" si="0"/>
        <v>0</v>
      </c>
      <c r="K38" s="49"/>
    </row>
    <row r="39" spans="1:11" s="50" customFormat="1" ht="19.5" customHeight="1" x14ac:dyDescent="0.15">
      <c r="A39" s="43"/>
      <c r="B39" s="44"/>
      <c r="C39" s="44"/>
      <c r="D39" s="47" t="s">
        <v>18</v>
      </c>
      <c r="E39" s="47"/>
      <c r="F39" s="47"/>
      <c r="G39" s="47"/>
      <c r="H39" s="47"/>
      <c r="I39" s="47"/>
      <c r="J39" s="48">
        <f t="shared" si="0"/>
        <v>0</v>
      </c>
      <c r="K39" s="49"/>
    </row>
    <row r="40" spans="1:11" s="50" customFormat="1" ht="19.5" customHeight="1" x14ac:dyDescent="0.15">
      <c r="A40" s="43"/>
      <c r="B40" s="44"/>
      <c r="C40" s="44"/>
      <c r="D40" s="47" t="s">
        <v>22</v>
      </c>
      <c r="E40" s="47"/>
      <c r="F40" s="47"/>
      <c r="G40" s="47"/>
      <c r="H40" s="47"/>
      <c r="I40" s="47"/>
      <c r="J40" s="48">
        <f t="shared" si="0"/>
        <v>0</v>
      </c>
      <c r="K40" s="49"/>
    </row>
    <row r="41" spans="1:11" s="50" customFormat="1" ht="19.5" customHeight="1" x14ac:dyDescent="0.15">
      <c r="A41" s="43"/>
      <c r="B41" s="44"/>
      <c r="C41" s="51"/>
      <c r="D41" s="47" t="s">
        <v>23</v>
      </c>
      <c r="E41" s="47"/>
      <c r="F41" s="47"/>
      <c r="G41" s="47"/>
      <c r="H41" s="47"/>
      <c r="I41" s="47"/>
      <c r="J41" s="48">
        <f t="shared" si="0"/>
        <v>0</v>
      </c>
      <c r="K41" s="49"/>
    </row>
    <row r="42" spans="1:11" s="50" customFormat="1" ht="19.5" customHeight="1" x14ac:dyDescent="0.15">
      <c r="A42" s="43"/>
      <c r="B42" s="44"/>
      <c r="C42" s="45" t="s">
        <v>19</v>
      </c>
      <c r="D42" s="46" t="s">
        <v>16</v>
      </c>
      <c r="E42" s="47">
        <v>80</v>
      </c>
      <c r="F42" s="47"/>
      <c r="G42" s="47"/>
      <c r="H42" s="47">
        <f>H37</f>
        <v>3282</v>
      </c>
      <c r="I42" s="47">
        <f>$E42*H42</f>
        <v>262560</v>
      </c>
      <c r="J42" s="48">
        <f t="shared" si="0"/>
        <v>262560</v>
      </c>
      <c r="K42" s="49"/>
    </row>
    <row r="43" spans="1:11" s="50" customFormat="1" ht="19.5" customHeight="1" x14ac:dyDescent="0.15">
      <c r="A43" s="43"/>
      <c r="B43" s="44"/>
      <c r="C43" s="44"/>
      <c r="D43" s="47" t="s">
        <v>17</v>
      </c>
      <c r="E43" s="47"/>
      <c r="F43" s="47"/>
      <c r="G43" s="47"/>
      <c r="H43" s="47"/>
      <c r="I43" s="47"/>
      <c r="J43" s="48">
        <f t="shared" si="0"/>
        <v>0</v>
      </c>
      <c r="K43" s="49"/>
    </row>
    <row r="44" spans="1:11" s="50" customFormat="1" ht="19.5" customHeight="1" x14ac:dyDescent="0.15">
      <c r="A44" s="43"/>
      <c r="B44" s="44"/>
      <c r="C44" s="44"/>
      <c r="D44" s="47" t="s">
        <v>18</v>
      </c>
      <c r="E44" s="47"/>
      <c r="F44" s="47"/>
      <c r="G44" s="47"/>
      <c r="H44" s="47"/>
      <c r="I44" s="47"/>
      <c r="J44" s="48">
        <f t="shared" si="0"/>
        <v>0</v>
      </c>
      <c r="K44" s="49"/>
    </row>
    <row r="45" spans="1:11" s="50" customFormat="1" ht="19.5" customHeight="1" x14ac:dyDescent="0.15">
      <c r="A45" s="43"/>
      <c r="B45" s="44"/>
      <c r="C45" s="44"/>
      <c r="D45" s="47" t="s">
        <v>22</v>
      </c>
      <c r="E45" s="47"/>
      <c r="F45" s="47"/>
      <c r="G45" s="47"/>
      <c r="H45" s="47"/>
      <c r="I45" s="47"/>
      <c r="J45" s="48">
        <f t="shared" si="0"/>
        <v>0</v>
      </c>
      <c r="K45" s="49"/>
    </row>
    <row r="46" spans="1:11" s="50" customFormat="1" ht="19.5" customHeight="1" x14ac:dyDescent="0.15">
      <c r="A46" s="43"/>
      <c r="B46" s="52"/>
      <c r="C46" s="52"/>
      <c r="D46" s="53" t="s">
        <v>23</v>
      </c>
      <c r="E46" s="53"/>
      <c r="F46" s="53"/>
      <c r="G46" s="53"/>
      <c r="H46" s="53"/>
      <c r="I46" s="53"/>
      <c r="J46" s="54">
        <f>G46+I46</f>
        <v>0</v>
      </c>
      <c r="K46" s="55"/>
    </row>
    <row r="47" spans="1:11" s="3" customFormat="1" ht="19.5" customHeight="1" x14ac:dyDescent="0.15">
      <c r="A47" s="33"/>
      <c r="B47" s="64" t="s">
        <v>32</v>
      </c>
      <c r="C47" s="65"/>
      <c r="D47" s="30" t="s">
        <v>33</v>
      </c>
      <c r="E47" s="30">
        <v>80</v>
      </c>
      <c r="F47" s="30"/>
      <c r="G47" s="30"/>
      <c r="H47" s="30">
        <v>395</v>
      </c>
      <c r="I47" s="13">
        <f>$E47*H47</f>
        <v>31600</v>
      </c>
      <c r="J47" s="31">
        <f>G47+I47</f>
        <v>31600</v>
      </c>
      <c r="K47" s="32"/>
    </row>
    <row r="48" spans="1:11" s="3" customFormat="1" ht="19.5" customHeight="1" x14ac:dyDescent="0.15">
      <c r="A48" s="66" t="s">
        <v>30</v>
      </c>
      <c r="B48" s="67"/>
      <c r="C48" s="68"/>
      <c r="D48" s="40"/>
      <c r="E48" s="41">
        <f>SUM(E7:E47)</f>
        <v>982</v>
      </c>
      <c r="F48" s="41"/>
      <c r="G48" s="41">
        <f>SUM(G6:G47)</f>
        <v>106932</v>
      </c>
      <c r="H48" s="41"/>
      <c r="I48" s="41">
        <f>SUM(I6:I47)</f>
        <v>2991964</v>
      </c>
      <c r="J48" s="41">
        <f>SUM(J6:J47)</f>
        <v>3098896</v>
      </c>
      <c r="K48" s="42"/>
    </row>
    <row r="49" spans="1:11" s="3" customFormat="1" ht="19.5" customHeight="1" x14ac:dyDescent="0.15">
      <c r="A49" s="22" t="s">
        <v>27</v>
      </c>
      <c r="B49" s="23" t="s">
        <v>28</v>
      </c>
      <c r="C49" s="69" t="s">
        <v>14</v>
      </c>
      <c r="D49" s="70"/>
      <c r="E49" s="24">
        <v>16</v>
      </c>
      <c r="F49" s="24">
        <v>1000</v>
      </c>
      <c r="G49" s="24">
        <f>$E49*F49</f>
        <v>16000</v>
      </c>
      <c r="H49" s="24"/>
      <c r="I49" s="24"/>
      <c r="J49" s="28">
        <f>G49</f>
        <v>16000</v>
      </c>
      <c r="K49" s="25"/>
    </row>
    <row r="50" spans="1:11" s="3" customFormat="1" ht="19.5" customHeight="1" x14ac:dyDescent="0.15">
      <c r="A50" s="10"/>
      <c r="B50" s="11"/>
      <c r="C50" s="12" t="s">
        <v>15</v>
      </c>
      <c r="D50" s="21" t="s">
        <v>16</v>
      </c>
      <c r="E50" s="13">
        <v>29</v>
      </c>
      <c r="F50" s="13"/>
      <c r="G50" s="13"/>
      <c r="H50" s="13">
        <v>3700</v>
      </c>
      <c r="I50" s="13">
        <f>$E50*H50</f>
        <v>107300</v>
      </c>
      <c r="J50" s="29">
        <f t="shared" ref="J50:J59" si="1">G50+I50</f>
        <v>107300</v>
      </c>
      <c r="K50" s="14"/>
    </row>
    <row r="51" spans="1:11" s="3" customFormat="1" ht="19.5" customHeight="1" x14ac:dyDescent="0.15">
      <c r="A51" s="10"/>
      <c r="B51" s="11"/>
      <c r="C51" s="11"/>
      <c r="D51" s="13" t="s">
        <v>17</v>
      </c>
      <c r="E51" s="13"/>
      <c r="F51" s="13"/>
      <c r="G51" s="13"/>
      <c r="H51" s="13"/>
      <c r="I51" s="13"/>
      <c r="J51" s="29">
        <f t="shared" si="1"/>
        <v>0</v>
      </c>
      <c r="K51" s="14"/>
    </row>
    <row r="52" spans="1:11" s="3" customFormat="1" ht="19.5" customHeight="1" x14ac:dyDescent="0.15">
      <c r="A52" s="10"/>
      <c r="B52" s="11"/>
      <c r="C52" s="11"/>
      <c r="D52" s="37" t="s">
        <v>18</v>
      </c>
      <c r="E52" s="37"/>
      <c r="F52" s="37"/>
      <c r="G52" s="37"/>
      <c r="H52" s="37"/>
      <c r="I52" s="37"/>
      <c r="J52" s="38">
        <f t="shared" si="1"/>
        <v>0</v>
      </c>
      <c r="K52" s="39"/>
    </row>
    <row r="53" spans="1:11" s="3" customFormat="1" ht="19.5" customHeight="1" x14ac:dyDescent="0.15">
      <c r="A53" s="10"/>
      <c r="B53" s="11"/>
      <c r="C53" s="11"/>
      <c r="D53" s="13" t="s">
        <v>22</v>
      </c>
      <c r="E53" s="13"/>
      <c r="F53" s="13"/>
      <c r="G53" s="13"/>
      <c r="H53" s="13"/>
      <c r="I53" s="13"/>
      <c r="J53" s="29">
        <f t="shared" si="1"/>
        <v>0</v>
      </c>
      <c r="K53" s="14"/>
    </row>
    <row r="54" spans="1:11" s="3" customFormat="1" ht="19.5" customHeight="1" x14ac:dyDescent="0.15">
      <c r="A54" s="10"/>
      <c r="B54" s="11"/>
      <c r="C54" s="15"/>
      <c r="D54" s="13" t="s">
        <v>23</v>
      </c>
      <c r="E54" s="13"/>
      <c r="F54" s="13"/>
      <c r="G54" s="13"/>
      <c r="H54" s="13"/>
      <c r="I54" s="13"/>
      <c r="J54" s="29">
        <f t="shared" si="1"/>
        <v>0</v>
      </c>
      <c r="K54" s="14"/>
    </row>
    <row r="55" spans="1:11" s="3" customFormat="1" ht="19.5" customHeight="1" x14ac:dyDescent="0.15">
      <c r="A55" s="10"/>
      <c r="B55" s="11"/>
      <c r="C55" s="12" t="s">
        <v>19</v>
      </c>
      <c r="D55" s="21" t="s">
        <v>16</v>
      </c>
      <c r="E55" s="13">
        <v>29</v>
      </c>
      <c r="F55" s="13"/>
      <c r="G55" s="13"/>
      <c r="H55" s="13">
        <f>H50</f>
        <v>3700</v>
      </c>
      <c r="I55" s="13">
        <f>$E55*H55</f>
        <v>107300</v>
      </c>
      <c r="J55" s="29">
        <f t="shared" si="1"/>
        <v>107300</v>
      </c>
      <c r="K55" s="14"/>
    </row>
    <row r="56" spans="1:11" s="3" customFormat="1" ht="19.5" customHeight="1" x14ac:dyDescent="0.15">
      <c r="A56" s="10"/>
      <c r="B56" s="11"/>
      <c r="C56" s="11"/>
      <c r="D56" s="13" t="s">
        <v>17</v>
      </c>
      <c r="E56" s="13"/>
      <c r="F56" s="13"/>
      <c r="G56" s="13"/>
      <c r="H56" s="13"/>
      <c r="I56" s="13"/>
      <c r="J56" s="29">
        <f t="shared" si="1"/>
        <v>0</v>
      </c>
      <c r="K56" s="14"/>
    </row>
    <row r="57" spans="1:11" s="3" customFormat="1" ht="19.5" customHeight="1" x14ac:dyDescent="0.15">
      <c r="A57" s="10"/>
      <c r="B57" s="11"/>
      <c r="C57" s="11"/>
      <c r="D57" s="13" t="s">
        <v>18</v>
      </c>
      <c r="E57" s="13"/>
      <c r="F57" s="13"/>
      <c r="G57" s="13"/>
      <c r="H57" s="13"/>
      <c r="I57" s="13"/>
      <c r="J57" s="29">
        <f t="shared" si="1"/>
        <v>0</v>
      </c>
      <c r="K57" s="14"/>
    </row>
    <row r="58" spans="1:11" s="3" customFormat="1" ht="19.5" customHeight="1" x14ac:dyDescent="0.15">
      <c r="A58" s="10"/>
      <c r="B58" s="11"/>
      <c r="C58" s="11"/>
      <c r="D58" s="13" t="s">
        <v>22</v>
      </c>
      <c r="E58" s="13"/>
      <c r="F58" s="13"/>
      <c r="G58" s="13"/>
      <c r="H58" s="13"/>
      <c r="I58" s="13"/>
      <c r="J58" s="29">
        <f t="shared" si="1"/>
        <v>0</v>
      </c>
      <c r="K58" s="14"/>
    </row>
    <row r="59" spans="1:11" s="3" customFormat="1" ht="19.5" customHeight="1" x14ac:dyDescent="0.15">
      <c r="A59" s="10"/>
      <c r="B59" s="11"/>
      <c r="C59" s="11"/>
      <c r="D59" s="30" t="s">
        <v>23</v>
      </c>
      <c r="E59" s="30"/>
      <c r="F59" s="30"/>
      <c r="G59" s="30"/>
      <c r="H59" s="30"/>
      <c r="I59" s="30"/>
      <c r="J59" s="31">
        <f t="shared" si="1"/>
        <v>0</v>
      </c>
      <c r="K59" s="32"/>
    </row>
    <row r="60" spans="1:11" s="3" customFormat="1" ht="19.5" customHeight="1" x14ac:dyDescent="0.15">
      <c r="A60" s="66" t="s">
        <v>31</v>
      </c>
      <c r="B60" s="67"/>
      <c r="C60" s="68"/>
      <c r="D60" s="35"/>
      <c r="E60" s="35">
        <f>SUM(E50:E59)</f>
        <v>58</v>
      </c>
      <c r="F60" s="35"/>
      <c r="G60" s="35">
        <f>SUM(G49:G59)</f>
        <v>16000</v>
      </c>
      <c r="H60" s="35"/>
      <c r="I60" s="35">
        <f>SUM(I49:I59)</f>
        <v>214600</v>
      </c>
      <c r="J60" s="35">
        <f>SUM(J49:J59)</f>
        <v>230600</v>
      </c>
      <c r="K60" s="36"/>
    </row>
    <row r="61" spans="1:11" s="3" customFormat="1" ht="24" customHeight="1" x14ac:dyDescent="0.15">
      <c r="A61" s="16" t="s">
        <v>20</v>
      </c>
      <c r="B61" s="17"/>
      <c r="C61" s="17"/>
      <c r="D61" s="18"/>
      <c r="E61" s="19">
        <f>SUM(E48,E60)</f>
        <v>1040</v>
      </c>
      <c r="F61" s="19"/>
      <c r="G61" s="19">
        <f>SUM(G60,G48)</f>
        <v>122932</v>
      </c>
      <c r="H61" s="19"/>
      <c r="I61" s="19">
        <f>SUM(I60,I48)</f>
        <v>3206564</v>
      </c>
      <c r="J61" s="19">
        <f>SUM(J60,J48)</f>
        <v>3329496</v>
      </c>
      <c r="K61" s="34"/>
    </row>
    <row r="62" spans="1:11" ht="21.75" customHeight="1" x14ac:dyDescent="0.15">
      <c r="A62" s="6" t="s">
        <v>26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x14ac:dyDescent="0.1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x14ac:dyDescent="0.1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</sheetData>
  <mergeCells count="11">
    <mergeCell ref="K4:K5"/>
    <mergeCell ref="B47:C47"/>
    <mergeCell ref="A48:C48"/>
    <mergeCell ref="C49:D49"/>
    <mergeCell ref="A60:C60"/>
    <mergeCell ref="A4:A5"/>
    <mergeCell ref="B4:B5"/>
    <mergeCell ref="C4:C5"/>
    <mergeCell ref="D4:D5"/>
    <mergeCell ref="E4:E5"/>
    <mergeCell ref="J4:J5"/>
  </mergeCells>
  <phoneticPr fontId="15" type="noConversion"/>
  <printOptions horizontalCentered="1"/>
  <pageMargins left="0.74803149606299213" right="0.27559055118110237" top="0.94488188976377963" bottom="0.6692913385826772" header="0.51181102362204722" footer="0.39370078740157483"/>
  <pageSetup paperSize="9" scale="98" firstPageNumber="132" orientation="landscape" useFirstPageNumber="1" horizontalDpi="300" verticalDpi="300" r:id="rId1"/>
  <headerFooter alignWithMargins="0">
    <oddFooter>&amp;C- &amp;P -</oddFooter>
  </headerFooter>
  <rowBreaks count="2" manualBreakCount="2">
    <brk id="26" max="10" man="1"/>
    <brk id="4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등록금명세 (2)</vt:lpstr>
      <vt:lpstr>'등록금명세 (2)'!Print_Area</vt:lpstr>
      <vt:lpstr>'등록금명세 (2)'!Print_Titles</vt:lpstr>
    </vt:vector>
  </TitlesOfParts>
  <Company>성균관대학교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성균기획실</dc:creator>
  <cp:lastModifiedBy>GGU</cp:lastModifiedBy>
  <cp:lastPrinted>2016-02-20T04:15:18Z</cp:lastPrinted>
  <dcterms:created xsi:type="dcterms:W3CDTF">2001-02-07T09:54:16Z</dcterms:created>
  <dcterms:modified xsi:type="dcterms:W3CDTF">2016-02-20T04:31:30Z</dcterms:modified>
</cp:coreProperties>
</file>